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morales\Downloads\"/>
    </mc:Choice>
  </mc:AlternateContent>
  <xr:revisionPtr revIDLastSave="0" documentId="13_ncr:1_{F4DFF48E-498F-4372-B5F8-D7F410E0A540}" xr6:coauthVersionLast="47" xr6:coauthVersionMax="47" xr10:uidLastSave="{00000000-0000-0000-0000-000000000000}"/>
  <bookViews>
    <workbookView xWindow="-120" yWindow="-120" windowWidth="20730" windowHeight="11160" xr2:uid="{6B6B19AC-6DC5-4721-8B6E-A95807B8BB15}"/>
  </bookViews>
  <sheets>
    <sheet name="ACUEDUCTO" sheetId="1" r:id="rId1"/>
    <sheet name="ALCANTARILLADO" sheetId="2" r:id="rId2"/>
  </sheets>
  <externalReferences>
    <externalReference r:id="rId3"/>
    <externalReference r:id="rId4"/>
  </externalReferences>
  <definedNames>
    <definedName name="aplicaa" localSheetId="0">'[1]VPN_POIR ac'!#REF!</definedName>
    <definedName name="aplicaa" localSheetId="1">'[2]VPN_POIR ac'!$D$80:$D$82</definedName>
    <definedName name="CODSUBS" localSheetId="0">'[1]VPN_POIR ac'!#REF!</definedName>
    <definedName name="dimension" localSheetId="0">'[1]VPN_POIR ac'!#REF!</definedName>
    <definedName name="dimension" localSheetId="1">'[2]VPN_POIR ac'!$C$80:$C$82</definedName>
    <definedName name="elev.bom" localSheetId="1">'[2]VPN_POIR al'!$E$106:$E$108</definedName>
    <definedName name="subsistema." localSheetId="1">'[2]VPN_POIR al'!$E$82:$E$83</definedName>
    <definedName name="tratam.to" localSheetId="1">'[2]VPN_POIR al'!$E$117:$E$121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S13" i="2"/>
  <c r="R13" i="2"/>
  <c r="Q13" i="2"/>
  <c r="P13" i="2"/>
  <c r="O13" i="2"/>
  <c r="N13" i="2"/>
  <c r="S17" i="1"/>
  <c r="R17" i="1"/>
  <c r="Q17" i="1"/>
  <c r="P17" i="1"/>
  <c r="O17" i="1"/>
  <c r="L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JAZMIN MORALES PARRA</author>
  </authors>
  <commentList>
    <comment ref="F8" authorId="0" shapeId="0" xr:uid="{08552970-575B-493A-9B89-59E92B3C525E}">
      <text>
        <r>
          <rPr>
            <sz val="12"/>
            <color indexed="81"/>
            <rFont val="Tahoma"/>
            <family val="2"/>
          </rPr>
          <t xml:space="preserve">Ninguno de los anteriores ya que es en la red de distribución de agua potable
</t>
        </r>
      </text>
    </comment>
  </commentList>
</comments>
</file>

<file path=xl/sharedStrings.xml><?xml version="1.0" encoding="utf-8"?>
<sst xmlns="http://schemas.openxmlformats.org/spreadsheetml/2006/main" count="180" uniqueCount="94">
  <si>
    <t>fecha de inicio de la inversion</t>
  </si>
  <si>
    <t>fecha final de ejecucion de la inversion</t>
  </si>
  <si>
    <t>año en el que se invierte en el activo según poir</t>
  </si>
  <si>
    <r>
      <t xml:space="preserve">valor total de la inversion </t>
    </r>
    <r>
      <rPr>
        <b/>
        <sz val="11"/>
        <color theme="1"/>
        <rFont val="Calibri"/>
        <family val="2"/>
        <scheme val="minor"/>
      </rPr>
      <t xml:space="preserve">($ de dic_2017) </t>
    </r>
    <r>
      <rPr>
        <sz val="11"/>
        <color theme="1"/>
        <rFont val="Calibri"/>
        <family val="2"/>
        <scheme val="minor"/>
      </rPr>
      <t>(obra + interventoria ?)</t>
    </r>
  </si>
  <si>
    <t>% para llevar la inversion a $ de diciembre de 2017 a diciembre de 2016</t>
  </si>
  <si>
    <r>
      <t>valor total de la inversion en</t>
    </r>
    <r>
      <rPr>
        <b/>
        <sz val="11"/>
        <color theme="1"/>
        <rFont val="Calibri"/>
        <family val="2"/>
        <scheme val="minor"/>
      </rPr>
      <t xml:space="preserve"> ($_dic 2016)</t>
    </r>
  </si>
  <si>
    <t xml:space="preserve">INFORMACION DESCRIPTIVA COMPLEMENTARIA QUE PODRA SER REQUERIDA POR EL SUI PARA EL REPORTE DEL POIR A LA SUPERSERVICIO </t>
  </si>
  <si>
    <t>AÑO 1</t>
  </si>
  <si>
    <t>AÑO 2</t>
  </si>
  <si>
    <t>AÑO 3</t>
  </si>
  <si>
    <t>AÑO 4</t>
  </si>
  <si>
    <t>AÑO 5</t>
  </si>
  <si>
    <t>código del proyecto (lo propone al empresa es único para seguimiento presente y futuro)</t>
  </si>
  <si>
    <t>nombre del proyecto</t>
  </si>
  <si>
    <t>Que tipo de inversión es o aplica a  (seleccione)</t>
  </si>
  <si>
    <t>dimensión (selección)</t>
  </si>
  <si>
    <t>subsistema
(selección)</t>
  </si>
  <si>
    <t>actividad (selección)</t>
  </si>
  <si>
    <t>Activo (selección)</t>
  </si>
  <si>
    <t>Vida Útil del activo (anexo 02 res 825 2017)(automática)</t>
  </si>
  <si>
    <t>de julio1 de 2018 a junio 30 de 2019</t>
  </si>
  <si>
    <t>de julio1 de 2019 a junio 30 de 2020</t>
  </si>
  <si>
    <t>de julio1 de 2020 a junio 30 de 2021</t>
  </si>
  <si>
    <t>de julio1 de 2021 a junio 30 de 2022</t>
  </si>
  <si>
    <t>de julio1 de 2022 a junio 30 de 2023</t>
  </si>
  <si>
    <t>PLANTA1</t>
  </si>
  <si>
    <t>Torre Aireación</t>
  </si>
  <si>
    <t>ampliación</t>
  </si>
  <si>
    <t>calidad</t>
  </si>
  <si>
    <t>producción</t>
  </si>
  <si>
    <t>pretrat.nto.</t>
  </si>
  <si>
    <t>Plantas</t>
  </si>
  <si>
    <t>REDES ACUEDUCTO2</t>
  </si>
  <si>
    <t>Cierre Circuitos y Sectorización</t>
  </si>
  <si>
    <t>reposición</t>
  </si>
  <si>
    <t>distribución</t>
  </si>
  <si>
    <t>distribución.</t>
  </si>
  <si>
    <t>Tuberías y accesorios</t>
  </si>
  <si>
    <t>POZOS3</t>
  </si>
  <si>
    <t>Rehabilitar Pozo 1</t>
  </si>
  <si>
    <t>continuidad</t>
  </si>
  <si>
    <t>captación.</t>
  </si>
  <si>
    <t>Bocatoma Subterránea</t>
  </si>
  <si>
    <t>ADUCCIONES4</t>
  </si>
  <si>
    <t>Instalación Complemento Tubería Aducción</t>
  </si>
  <si>
    <t>expansión</t>
  </si>
  <si>
    <t>aducción.</t>
  </si>
  <si>
    <t>ADUCCIONES</t>
  </si>
  <si>
    <t>Otras Obras: Eliminación Conexión Catalina Muñoz, Construcción Caja Válvulas Interconexión</t>
  </si>
  <si>
    <t>PLANTA6</t>
  </si>
  <si>
    <t>Ampliación PTAP</t>
  </si>
  <si>
    <t>cobertura</t>
  </si>
  <si>
    <t>tratam.</t>
  </si>
  <si>
    <t>5 y 6</t>
  </si>
  <si>
    <t>PLANTA7</t>
  </si>
  <si>
    <t>7 y 8</t>
  </si>
  <si>
    <t>REDES ACUEDUCTO8</t>
  </si>
  <si>
    <t>Empalmes a Redes Matrices</t>
  </si>
  <si>
    <t>Tuberías y accesorios d.</t>
  </si>
  <si>
    <t>POZOS9</t>
  </si>
  <si>
    <t>Habilitación Pozo 3</t>
  </si>
  <si>
    <t>ADUCCIONES10</t>
  </si>
  <si>
    <t>Aducciones Pozo 3</t>
  </si>
  <si>
    <t>Tubería flujo libre o presión</t>
  </si>
  <si>
    <t>TOTAL</t>
  </si>
  <si>
    <t>ampliacion</t>
  </si>
  <si>
    <t>recol_trsnp</t>
  </si>
  <si>
    <t>recol_trsnp.</t>
  </si>
  <si>
    <t>Tubería y accesorios. Rec</t>
  </si>
  <si>
    <t>tratam.to</t>
  </si>
  <si>
    <t>Plantas FQ y Biológicas</t>
  </si>
  <si>
    <t>PLANTA_</t>
  </si>
  <si>
    <t>reposision</t>
  </si>
  <si>
    <t>trat.disp.fin</t>
  </si>
  <si>
    <t>disp.final</t>
  </si>
  <si>
    <t>Tubería y accesorios dis fin</t>
  </si>
  <si>
    <t>expansion</t>
  </si>
  <si>
    <t>REDES ALCANTARILLADO</t>
  </si>
  <si>
    <t>Tuberia interconexion Arboleda</t>
  </si>
  <si>
    <t xml:space="preserve">INFORMACION BASICA PARA ESTIMACION DEL VPN DE LAS INVERSIONES </t>
  </si>
  <si>
    <t>3.2</t>
  </si>
  <si>
    <t>AÑO DE LA PROYECCION EN QUE SE PROYECTA LA APLICACIÓN DE LA INVERSION Y PAGOS REALIZADOS  A PESOS DE DICIEMBRE DE 2016</t>
  </si>
  <si>
    <t>Descole + Seguridad de cerramiento</t>
  </si>
  <si>
    <t>REDES ALCANTARILLADO PLUVIAL_</t>
  </si>
  <si>
    <t>Ampliación captación red Av. San Bernardino</t>
  </si>
  <si>
    <t>Estación de Bombeo aguas lluvias</t>
  </si>
  <si>
    <t>Estación de bombeo.</t>
  </si>
  <si>
    <t>Lechos de secado</t>
  </si>
  <si>
    <t>Manejo lodos y vertimiento</t>
  </si>
  <si>
    <t>PLANTA_6</t>
  </si>
  <si>
    <t>Ampliación PTAR</t>
  </si>
  <si>
    <t>8, 9 y 10</t>
  </si>
  <si>
    <t>PLAN DE OBRAS E INVERSIONES EAA DE SANTA ANA ESP SA  A 2023 -  Servicio de Acueducto</t>
  </si>
  <si>
    <t>PLAN DE OBRAS E INVERSIONES EAA DE SANTA ANA ESP SA A 2023  -  Servicio de Acueducto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</si>
</sst>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.000_-;\-* #,##0.00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indexed="81"/>
      <name val="Tahoma"/>
      <family val="2"/>
    </font>
    <font>
      <b/>
      <sz val="15"/>
      <color theme="1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5" fontId="0" fillId="3" borderId="2" xfId="0" applyNumberFormat="1" applyFill="1" applyBorder="1" applyAlignment="1">
      <alignment vertical="center" wrapText="1"/>
    </xf>
    <xf numFmtId="15" fontId="0" fillId="5" borderId="2" xfId="0" applyNumberForma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14" fontId="0" fillId="2" borderId="2" xfId="0" applyNumberFormat="1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41" fontId="0" fillId="6" borderId="4" xfId="0" applyNumberFormat="1" applyFill="1" applyBorder="1" applyAlignment="1">
      <alignment vertical="center"/>
    </xf>
    <xf numFmtId="41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0" fillId="6" borderId="2" xfId="0" applyFill="1" applyBorder="1" applyAlignment="1">
      <alignment vertical="center"/>
    </xf>
    <xf numFmtId="41" fontId="0" fillId="2" borderId="2" xfId="0" applyNumberFormat="1" applyFill="1" applyBorder="1" applyAlignment="1">
      <alignment vertical="center"/>
    </xf>
    <xf numFmtId="164" fontId="0" fillId="5" borderId="2" xfId="0" applyNumberFormat="1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3" fontId="0" fillId="2" borderId="2" xfId="0" applyNumberFormat="1" applyFill="1" applyBorder="1" applyAlignment="1">
      <alignment vertical="center" wrapText="1"/>
    </xf>
    <xf numFmtId="164" fontId="0" fillId="2" borderId="2" xfId="0" applyNumberFormat="1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41" fontId="0" fillId="0" borderId="2" xfId="0" applyNumberFormat="1" applyBorder="1" applyAlignment="1">
      <alignment vertical="center"/>
    </xf>
    <xf numFmtId="3" fontId="0" fillId="7" borderId="2" xfId="0" applyNumberForma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41" fontId="2" fillId="8" borderId="0" xfId="0" applyNumberFormat="1" applyFont="1" applyFill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4" borderId="4" xfId="0" applyFill="1" applyBorder="1" applyAlignment="1">
      <alignment horizontal="center" vertical="center"/>
    </xf>
    <xf numFmtId="14" fontId="0" fillId="7" borderId="2" xfId="0" applyNumberForma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41" fontId="2" fillId="4" borderId="0" xfId="0" applyNumberFormat="1" applyFont="1" applyFill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5" fontId="0" fillId="3" borderId="18" xfId="0" applyNumberFormat="1" applyFill="1" applyBorder="1" applyAlignment="1">
      <alignment vertical="center" wrapText="1"/>
    </xf>
    <xf numFmtId="15" fontId="0" fillId="3" borderId="19" xfId="0" applyNumberFormat="1" applyFill="1" applyBorder="1" applyAlignment="1">
      <alignment vertical="center" wrapText="1"/>
    </xf>
    <xf numFmtId="41" fontId="0" fillId="0" borderId="6" xfId="0" applyNumberFormat="1" applyBorder="1" applyAlignment="1">
      <alignment vertical="center"/>
    </xf>
    <xf numFmtId="41" fontId="0" fillId="7" borderId="2" xfId="0" applyNumberFormat="1" applyFill="1" applyBorder="1" applyAlignment="1">
      <alignment vertical="center"/>
    </xf>
    <xf numFmtId="41" fontId="0" fillId="10" borderId="2" xfId="0" applyNumberFormat="1" applyFill="1" applyBorder="1" applyAlignment="1">
      <alignment vertical="center"/>
    </xf>
    <xf numFmtId="41" fontId="0" fillId="11" borderId="2" xfId="0" applyNumberForma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15" fontId="0" fillId="3" borderId="22" xfId="0" applyNumberForma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0" fontId="2" fillId="12" borderId="0" xfId="0" applyFont="1" applyFill="1" applyAlignment="1">
      <alignment horizontal="center"/>
    </xf>
  </cellXfs>
  <cellStyles count="2">
    <cellStyle name="Millares 2" xfId="1" xr:uid="{A098EEAC-E9EA-46B5-9663-1A82D1153E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%20CONTABLE/AUDITORIA%20EXTERNA/CONTROL%20DE%20INVERSIONES/CONTROL%20INVERSIONES%20JUL%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gdann-my.sharepoint.com/personal/gerencia_acueductosantaana_com/Documents/Desktop/Documentos/TARIFAS/2018/tarifas%20segun%20825%20nuevo%20marco%20tarifario/Estudio%20de%20tarifas%20Santa%20Ana%20Res825-17%20sin%20836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. de proyectos 2021  ACUE"/>
      <sheetName val="Formul. de proyectos 2021 ALC"/>
      <sheetName val="VPN_POIR ac"/>
      <sheetName val="VPN_POIR 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c_ 2016"/>
      <sheetName val="IMPUT ENTRADA"/>
      <sheetName val="tarifs_aplicds 2016"/>
      <sheetName val="CMA ac,alc"/>
      <sheetName val="CMOac"/>
      <sheetName val="CMOal"/>
      <sheetName val="CMT ac,al"/>
      <sheetName val="CMI ac,al"/>
      <sheetName val="COSTOS DE REFERENCIA"/>
      <sheetName val="Publicación"/>
      <sheetName val="VPN_POIR ac"/>
      <sheetName val="VAac"/>
      <sheetName val="VPN_POIR al"/>
      <sheetName val="VAal"/>
      <sheetName val="IPC"/>
      <sheetName val="usuarios_ac_sui"/>
      <sheetName val="usu_alc_su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80">
          <cell r="C80" t="str">
            <v>cobertura</v>
          </cell>
          <cell r="D80" t="str">
            <v>expansion</v>
          </cell>
        </row>
        <row r="81">
          <cell r="C81" t="str">
            <v>calidad</v>
          </cell>
          <cell r="D81" t="str">
            <v>reposision</v>
          </cell>
        </row>
        <row r="82">
          <cell r="C82" t="str">
            <v>continuidad</v>
          </cell>
          <cell r="D82" t="str">
            <v>ampliacion</v>
          </cell>
        </row>
      </sheetData>
      <sheetData sheetId="11" refreshError="1"/>
      <sheetData sheetId="12">
        <row r="82">
          <cell r="E82"/>
        </row>
        <row r="83">
          <cell r="E83"/>
        </row>
        <row r="106">
          <cell r="E106" t="str">
            <v>Estación elevadora</v>
          </cell>
        </row>
        <row r="107">
          <cell r="E107" t="str">
            <v>Estación de bombeo.</v>
          </cell>
        </row>
        <row r="108">
          <cell r="E108" t="str">
            <v>Pondajes y laguna de amortiguación</v>
          </cell>
        </row>
        <row r="117">
          <cell r="E117" t="str">
            <v>Plantas FQ y Biológicas</v>
          </cell>
        </row>
        <row r="118">
          <cell r="E118" t="str">
            <v>Tanques homog y Almacenamiento</v>
          </cell>
        </row>
        <row r="119">
          <cell r="E119" t="str">
            <v>Laboratorio</v>
          </cell>
        </row>
        <row r="120">
          <cell r="E120" t="str">
            <v>Manejo lodos y vertimiento</v>
          </cell>
        </row>
        <row r="121">
          <cell r="E121" t="str">
            <v>Estación de bombeo..</v>
          </cell>
        </row>
      </sheetData>
      <sheetData sheetId="13" refreshError="1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F73A-F98C-466D-952D-20A27CCBB27C}">
  <dimension ref="A2:S17"/>
  <sheetViews>
    <sheetView tabSelected="1" topLeftCell="F6" zoomScale="70" zoomScaleNormal="70" workbookViewId="0">
      <selection activeCell="O17" sqref="O17"/>
    </sheetView>
  </sheetViews>
  <sheetFormatPr baseColWidth="10" defaultRowHeight="15" x14ac:dyDescent="0.25"/>
  <cols>
    <col min="9" max="9" width="15.28515625" customWidth="1"/>
    <col min="10" max="10" width="21.85546875" customWidth="1"/>
    <col min="12" max="12" width="23.7109375" customWidth="1"/>
    <col min="14" max="14" width="22.85546875" customWidth="1"/>
    <col min="15" max="15" width="17.140625" customWidth="1"/>
    <col min="16" max="16" width="24.28515625" customWidth="1"/>
    <col min="17" max="17" width="19.85546875" customWidth="1"/>
    <col min="19" max="19" width="20.5703125" customWidth="1"/>
  </cols>
  <sheetData>
    <row r="2" spans="1:19" x14ac:dyDescent="0.25">
      <c r="A2" s="38" t="s">
        <v>93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5.75" thickBot="1" x14ac:dyDescent="0.3"/>
    <row r="4" spans="1:19" x14ac:dyDescent="0.25">
      <c r="A4" s="1"/>
      <c r="B4" s="1"/>
      <c r="C4" s="1"/>
      <c r="D4" s="1"/>
      <c r="E4" s="1"/>
      <c r="F4" s="1"/>
      <c r="G4" s="1"/>
      <c r="H4" s="1"/>
      <c r="I4" s="2" t="s">
        <v>0</v>
      </c>
      <c r="J4" s="2" t="s">
        <v>1</v>
      </c>
      <c r="K4" s="2" t="s">
        <v>2</v>
      </c>
      <c r="L4" s="2" t="s">
        <v>3</v>
      </c>
      <c r="M4" s="3" t="s">
        <v>4</v>
      </c>
      <c r="N4" s="2" t="s">
        <v>5</v>
      </c>
      <c r="O4" s="1"/>
      <c r="P4" s="1"/>
      <c r="Q4" s="1"/>
      <c r="R4" s="1"/>
      <c r="S4" s="1"/>
    </row>
    <row r="5" spans="1:19" ht="156.75" customHeight="1" x14ac:dyDescent="0.25">
      <c r="A5" s="35" t="s">
        <v>6</v>
      </c>
      <c r="B5" s="36"/>
      <c r="C5" s="36"/>
      <c r="D5" s="36"/>
      <c r="E5" s="36"/>
      <c r="F5" s="36"/>
      <c r="G5" s="36"/>
      <c r="H5" s="37"/>
      <c r="I5" s="4"/>
      <c r="J5" s="4"/>
      <c r="K5" s="4"/>
      <c r="L5" s="4"/>
      <c r="M5" s="4"/>
      <c r="N5" s="4"/>
      <c r="O5" s="5" t="s">
        <v>7</v>
      </c>
      <c r="P5" s="5" t="s">
        <v>8</v>
      </c>
      <c r="Q5" s="5" t="s">
        <v>9</v>
      </c>
      <c r="R5" s="5" t="s">
        <v>10</v>
      </c>
      <c r="S5" s="5" t="s">
        <v>11</v>
      </c>
    </row>
    <row r="6" spans="1:19" ht="168.75" customHeight="1" thickBo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9"/>
      <c r="J6" s="9"/>
      <c r="K6" s="9"/>
      <c r="L6" s="9"/>
      <c r="M6" s="9"/>
      <c r="N6" s="9"/>
      <c r="O6" s="10" t="s">
        <v>20</v>
      </c>
      <c r="P6" s="11" t="s">
        <v>21</v>
      </c>
      <c r="Q6" s="10" t="s">
        <v>22</v>
      </c>
      <c r="R6" s="10" t="s">
        <v>23</v>
      </c>
      <c r="S6" s="10" t="s">
        <v>24</v>
      </c>
    </row>
    <row r="7" spans="1:19" x14ac:dyDescent="0.25">
      <c r="A7" s="12" t="s">
        <v>25</v>
      </c>
      <c r="B7" s="13" t="s">
        <v>26</v>
      </c>
      <c r="C7" s="12" t="s">
        <v>27</v>
      </c>
      <c r="D7" s="12" t="s">
        <v>28</v>
      </c>
      <c r="E7" s="12" t="s">
        <v>29</v>
      </c>
      <c r="F7" s="12" t="s">
        <v>30</v>
      </c>
      <c r="G7" s="12" t="s">
        <v>31</v>
      </c>
      <c r="H7" s="14">
        <v>40</v>
      </c>
      <c r="I7" s="15">
        <v>43405</v>
      </c>
      <c r="J7" s="15">
        <v>43615</v>
      </c>
      <c r="K7" s="16">
        <v>1</v>
      </c>
      <c r="L7" s="17">
        <v>98427000</v>
      </c>
      <c r="M7" s="18">
        <v>1.0452253</v>
      </c>
      <c r="N7" s="17">
        <v>94168214.260000005</v>
      </c>
      <c r="O7" s="19">
        <v>94168214.260000005</v>
      </c>
      <c r="P7" s="20">
        <v>0</v>
      </c>
      <c r="Q7" s="21">
        <v>0</v>
      </c>
      <c r="R7" s="21">
        <v>0</v>
      </c>
      <c r="S7" s="21">
        <v>0</v>
      </c>
    </row>
    <row r="8" spans="1:19" x14ac:dyDescent="0.25">
      <c r="A8" s="12" t="s">
        <v>32</v>
      </c>
      <c r="B8" s="22" t="s">
        <v>33</v>
      </c>
      <c r="C8" s="12" t="s">
        <v>34</v>
      </c>
      <c r="D8" s="12" t="s">
        <v>28</v>
      </c>
      <c r="E8" s="12" t="s">
        <v>35</v>
      </c>
      <c r="F8" s="12" t="s">
        <v>36</v>
      </c>
      <c r="G8" s="12" t="s">
        <v>37</v>
      </c>
      <c r="H8" s="14">
        <v>45</v>
      </c>
      <c r="I8" s="15">
        <v>43983</v>
      </c>
      <c r="J8" s="15">
        <v>44255</v>
      </c>
      <c r="K8" s="16">
        <v>3</v>
      </c>
      <c r="L8" s="17">
        <v>89378000</v>
      </c>
      <c r="M8" s="18">
        <v>1.0452253</v>
      </c>
      <c r="N8" s="17">
        <v>85510750.650000006</v>
      </c>
      <c r="O8" s="23">
        <v>0</v>
      </c>
      <c r="P8" s="12">
        <v>0</v>
      </c>
      <c r="Q8" s="24">
        <v>85510750.650000006</v>
      </c>
      <c r="R8" s="12">
        <v>0</v>
      </c>
      <c r="S8" s="12">
        <v>0</v>
      </c>
    </row>
    <row r="9" spans="1:19" x14ac:dyDescent="0.25">
      <c r="A9" s="12" t="s">
        <v>38</v>
      </c>
      <c r="B9" s="13" t="s">
        <v>39</v>
      </c>
      <c r="C9" s="12" t="s">
        <v>34</v>
      </c>
      <c r="D9" s="12" t="s">
        <v>40</v>
      </c>
      <c r="E9" s="12" t="s">
        <v>29</v>
      </c>
      <c r="F9" s="12" t="s">
        <v>41</v>
      </c>
      <c r="G9" s="1" t="s">
        <v>42</v>
      </c>
      <c r="H9" s="14">
        <v>23</v>
      </c>
      <c r="I9" s="15">
        <v>43831</v>
      </c>
      <c r="J9" s="15">
        <v>43920</v>
      </c>
      <c r="K9" s="16">
        <v>2</v>
      </c>
      <c r="L9" s="17">
        <v>160011000</v>
      </c>
      <c r="M9" s="18">
        <v>1.0452253</v>
      </c>
      <c r="N9" s="17">
        <v>153087568.78</v>
      </c>
      <c r="O9" s="23">
        <v>0</v>
      </c>
      <c r="P9" s="25">
        <v>153087568.78</v>
      </c>
      <c r="Q9" s="24">
        <v>0</v>
      </c>
      <c r="R9" s="24">
        <v>0</v>
      </c>
      <c r="S9" s="12">
        <v>0</v>
      </c>
    </row>
    <row r="10" spans="1:19" x14ac:dyDescent="0.25">
      <c r="A10" s="12" t="s">
        <v>43</v>
      </c>
      <c r="B10" s="13" t="s">
        <v>44</v>
      </c>
      <c r="C10" s="12" t="s">
        <v>45</v>
      </c>
      <c r="D10" s="12" t="s">
        <v>40</v>
      </c>
      <c r="E10" s="12" t="s">
        <v>29</v>
      </c>
      <c r="F10" s="12" t="s">
        <v>46</v>
      </c>
      <c r="G10" s="1" t="s">
        <v>42</v>
      </c>
      <c r="H10" s="14">
        <v>23</v>
      </c>
      <c r="I10" s="15">
        <v>43405</v>
      </c>
      <c r="J10" s="15">
        <v>43554</v>
      </c>
      <c r="K10" s="16">
        <v>2</v>
      </c>
      <c r="L10" s="17">
        <v>83398000</v>
      </c>
      <c r="M10" s="18">
        <v>1.0452253</v>
      </c>
      <c r="N10" s="17">
        <v>79789496.099999994</v>
      </c>
      <c r="O10" s="23">
        <v>0</v>
      </c>
      <c r="P10" s="26">
        <v>79789496.099999994</v>
      </c>
      <c r="Q10" s="24">
        <v>0</v>
      </c>
      <c r="R10" s="12">
        <v>0</v>
      </c>
      <c r="S10" s="12">
        <v>0</v>
      </c>
    </row>
    <row r="11" spans="1:19" ht="165" x14ac:dyDescent="0.25">
      <c r="A11" s="13" t="s">
        <v>47</v>
      </c>
      <c r="B11" s="27" t="s">
        <v>48</v>
      </c>
      <c r="C11" s="12" t="s">
        <v>45</v>
      </c>
      <c r="D11" s="12" t="s">
        <v>40</v>
      </c>
      <c r="E11" s="12" t="s">
        <v>29</v>
      </c>
      <c r="F11" s="12" t="s">
        <v>46</v>
      </c>
      <c r="G11" s="1" t="s">
        <v>42</v>
      </c>
      <c r="H11" s="14">
        <v>23</v>
      </c>
      <c r="I11" s="15">
        <v>43466</v>
      </c>
      <c r="J11" s="15">
        <v>43524</v>
      </c>
      <c r="K11" s="16">
        <v>2</v>
      </c>
      <c r="L11" s="17">
        <v>39477000</v>
      </c>
      <c r="M11" s="18">
        <v>1.0452253</v>
      </c>
      <c r="N11" s="17">
        <v>37768890.590000004</v>
      </c>
      <c r="O11" s="23">
        <v>0</v>
      </c>
      <c r="P11" s="28">
        <v>37768890.590000004</v>
      </c>
      <c r="Q11" s="24">
        <v>0</v>
      </c>
      <c r="R11" s="12">
        <v>0</v>
      </c>
      <c r="S11" s="12">
        <v>0</v>
      </c>
    </row>
    <row r="12" spans="1:19" x14ac:dyDescent="0.25">
      <c r="A12" s="12" t="s">
        <v>49</v>
      </c>
      <c r="B12" s="13" t="s">
        <v>50</v>
      </c>
      <c r="C12" s="12" t="s">
        <v>27</v>
      </c>
      <c r="D12" s="12" t="s">
        <v>51</v>
      </c>
      <c r="E12" s="12" t="s">
        <v>29</v>
      </c>
      <c r="F12" s="12" t="s">
        <v>52</v>
      </c>
      <c r="G12" s="12" t="s">
        <v>31</v>
      </c>
      <c r="H12" s="14">
        <v>40</v>
      </c>
      <c r="I12" s="15">
        <v>44927</v>
      </c>
      <c r="J12" s="29">
        <v>45473</v>
      </c>
      <c r="K12" s="16" t="s">
        <v>53</v>
      </c>
      <c r="L12" s="17">
        <v>503950137.49590987</v>
      </c>
      <c r="M12" s="18">
        <v>1.0452253</v>
      </c>
      <c r="N12" s="17">
        <v>482144985.86817324</v>
      </c>
      <c r="O12" s="23">
        <v>0</v>
      </c>
      <c r="P12" s="12">
        <v>0</v>
      </c>
      <c r="Q12" s="12">
        <v>0</v>
      </c>
      <c r="R12" s="12">
        <v>0</v>
      </c>
      <c r="S12" s="30">
        <v>241072492.93408662</v>
      </c>
    </row>
    <row r="13" spans="1:19" x14ac:dyDescent="0.25">
      <c r="A13" s="12" t="s">
        <v>54</v>
      </c>
      <c r="B13" s="13" t="s">
        <v>50</v>
      </c>
      <c r="C13" s="12" t="s">
        <v>27</v>
      </c>
      <c r="D13" s="12" t="s">
        <v>51</v>
      </c>
      <c r="E13" s="12" t="s">
        <v>29</v>
      </c>
      <c r="F13" s="12" t="s">
        <v>52</v>
      </c>
      <c r="G13" s="12" t="s">
        <v>31</v>
      </c>
      <c r="H13" s="14">
        <v>40</v>
      </c>
      <c r="I13" s="15">
        <v>45658</v>
      </c>
      <c r="J13" s="29">
        <v>46203</v>
      </c>
      <c r="K13" s="16" t="s">
        <v>55</v>
      </c>
      <c r="L13" s="17">
        <v>533850991.13099605</v>
      </c>
      <c r="M13" s="18">
        <v>1.0452253</v>
      </c>
      <c r="N13" s="17">
        <v>510752075.30137026</v>
      </c>
      <c r="O13" s="23">
        <v>0</v>
      </c>
      <c r="P13" s="12">
        <v>0</v>
      </c>
      <c r="Q13" s="12">
        <v>0</v>
      </c>
      <c r="R13" s="12">
        <v>0</v>
      </c>
      <c r="S13" s="12">
        <v>0</v>
      </c>
    </row>
    <row r="14" spans="1:19" x14ac:dyDescent="0.25">
      <c r="A14" s="12" t="s">
        <v>56</v>
      </c>
      <c r="B14" s="13" t="s">
        <v>57</v>
      </c>
      <c r="C14" s="12" t="s">
        <v>27</v>
      </c>
      <c r="D14" s="12" t="s">
        <v>40</v>
      </c>
      <c r="E14" s="12" t="s">
        <v>35</v>
      </c>
      <c r="F14" s="12" t="s">
        <v>36</v>
      </c>
      <c r="G14" s="12" t="s">
        <v>58</v>
      </c>
      <c r="H14" s="14">
        <v>45</v>
      </c>
      <c r="I14" s="15">
        <v>45658</v>
      </c>
      <c r="J14" s="29">
        <v>46203</v>
      </c>
      <c r="K14" s="16" t="s">
        <v>55</v>
      </c>
      <c r="L14" s="17">
        <v>77307134.896029234</v>
      </c>
      <c r="M14" s="18">
        <v>1.0452253</v>
      </c>
      <c r="N14" s="17">
        <v>73962173.414206237</v>
      </c>
      <c r="O14" s="23">
        <v>0</v>
      </c>
      <c r="P14" s="12">
        <v>0</v>
      </c>
      <c r="Q14" s="12">
        <v>0</v>
      </c>
      <c r="R14" s="12">
        <v>0</v>
      </c>
      <c r="S14" s="12">
        <v>0</v>
      </c>
    </row>
    <row r="15" spans="1:19" x14ac:dyDescent="0.25">
      <c r="A15" s="12" t="s">
        <v>59</v>
      </c>
      <c r="B15" s="31" t="s">
        <v>60</v>
      </c>
      <c r="C15" s="12" t="s">
        <v>34</v>
      </c>
      <c r="D15" s="12" t="s">
        <v>51</v>
      </c>
      <c r="E15" s="12" t="s">
        <v>29</v>
      </c>
      <c r="F15" s="12" t="s">
        <v>41</v>
      </c>
      <c r="G15" s="12" t="s">
        <v>42</v>
      </c>
      <c r="H15" s="14">
        <v>23</v>
      </c>
      <c r="I15" s="15">
        <v>46204</v>
      </c>
      <c r="J15" s="29">
        <v>46203</v>
      </c>
      <c r="K15" s="16">
        <v>9</v>
      </c>
      <c r="L15" s="17">
        <v>608793687.30623031</v>
      </c>
      <c r="M15" s="18">
        <v>1.0452253</v>
      </c>
      <c r="N15" s="17">
        <v>582452115.64025629</v>
      </c>
      <c r="O15" s="23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25">
      <c r="A16" s="12" t="s">
        <v>61</v>
      </c>
      <c r="B16" s="31" t="s">
        <v>62</v>
      </c>
      <c r="C16" s="12" t="s">
        <v>34</v>
      </c>
      <c r="D16" s="12" t="s">
        <v>40</v>
      </c>
      <c r="E16" s="12" t="s">
        <v>29</v>
      </c>
      <c r="F16" s="12" t="s">
        <v>46</v>
      </c>
      <c r="G16" s="12" t="s">
        <v>63</v>
      </c>
      <c r="H16" s="14">
        <v>30</v>
      </c>
      <c r="I16" s="15">
        <v>45658</v>
      </c>
      <c r="J16" s="29">
        <v>46568</v>
      </c>
      <c r="K16" s="16">
        <v>9</v>
      </c>
      <c r="L16" s="17">
        <v>173879594.34382343</v>
      </c>
      <c r="M16" s="18">
        <v>1.0452253</v>
      </c>
      <c r="N16" s="17">
        <v>166356090.25630239</v>
      </c>
      <c r="O16" s="23">
        <v>0</v>
      </c>
      <c r="P16" s="12">
        <v>0</v>
      </c>
      <c r="Q16" s="12">
        <v>0</v>
      </c>
      <c r="R16" s="12">
        <v>0</v>
      </c>
      <c r="S16" s="12">
        <v>0</v>
      </c>
    </row>
    <row r="17" spans="1:19" x14ac:dyDescent="0.25">
      <c r="A17" s="32" t="s">
        <v>64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>
        <f>SUM(L7:L16)</f>
        <v>2368472545.1729889</v>
      </c>
      <c r="M17" s="33"/>
      <c r="N17" s="34"/>
      <c r="O17" s="34">
        <f t="shared" ref="O17:S17" si="0">SUM(O7:O16)</f>
        <v>94168214.260000005</v>
      </c>
      <c r="P17" s="34">
        <f t="shared" si="0"/>
        <v>270645955.47000003</v>
      </c>
      <c r="Q17" s="34">
        <f t="shared" si="0"/>
        <v>85510750.650000006</v>
      </c>
      <c r="R17" s="34">
        <f t="shared" si="0"/>
        <v>0</v>
      </c>
      <c r="S17" s="34">
        <f t="shared" si="0"/>
        <v>241072492.93408662</v>
      </c>
    </row>
  </sheetData>
  <mergeCells count="8">
    <mergeCell ref="A5:H5"/>
    <mergeCell ref="A2:S2"/>
    <mergeCell ref="I4:I6"/>
    <mergeCell ref="J4:J6"/>
    <mergeCell ref="K4:K6"/>
    <mergeCell ref="L4:L6"/>
    <mergeCell ref="M4:M6"/>
    <mergeCell ref="N4:N6"/>
  </mergeCells>
  <dataValidations count="5">
    <dataValidation type="list" allowBlank="1" showInputMessage="1" showErrorMessage="1" sqref="E7:E16" xr:uid="{6C0CBF1A-04BA-4E7D-88DD-E831139737C2}">
      <formula1>CODSUBS</formula1>
    </dataValidation>
    <dataValidation type="list" allowBlank="1" showInputMessage="1" showErrorMessage="1" sqref="G7:G8 G12 F7:F12 F13:G16" xr:uid="{9562BDAA-2137-4FDB-872D-8D807223DA4D}">
      <formula1>INDIRECT(E7)</formula1>
    </dataValidation>
    <dataValidation type="list" allowBlank="1" showInputMessage="1" showErrorMessage="1" sqref="D7:D16" xr:uid="{1FA4CF44-0A7E-4C77-9579-F6CB24F0ADAD}">
      <formula1>dimension</formula1>
    </dataValidation>
    <dataValidation type="list" allowBlank="1" showInputMessage="1" showErrorMessage="1" sqref="C7:C16" xr:uid="{2C36E75B-3DB1-4632-83C4-1161F48B18F1}">
      <formula1>aplicaa</formula1>
    </dataValidation>
    <dataValidation type="list" allowBlank="1" showInputMessage="1" showErrorMessage="1" sqref="G9:G11" xr:uid="{2644A27A-6938-4190-B826-3C70348EE327}">
      <formula1>#REF!</formula1>
    </dataValidation>
  </dataValidations>
  <pageMargins left="0.31496062992125984" right="0.31496062992125984" top="0.74803149606299213" bottom="0.74803149606299213" header="0.31496062992125984" footer="0.31496062992125984"/>
  <pageSetup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7B8A-4862-41EA-A30A-7A251B7FF966}">
  <dimension ref="A1:T13"/>
  <sheetViews>
    <sheetView topLeftCell="G1" zoomScale="70" zoomScaleNormal="70" workbookViewId="0">
      <selection activeCell="O23" sqref="O23"/>
    </sheetView>
  </sheetViews>
  <sheetFormatPr baseColWidth="10" defaultRowHeight="15" x14ac:dyDescent="0.25"/>
  <cols>
    <col min="1" max="1" width="33.42578125" bestFit="1" customWidth="1"/>
    <col min="2" max="2" width="45.85546875" bestFit="1" customWidth="1"/>
    <col min="3" max="3" width="12.28515625" bestFit="1" customWidth="1"/>
    <col min="4" max="4" width="13" bestFit="1" customWidth="1"/>
    <col min="5" max="6" width="12.7109375" bestFit="1" customWidth="1"/>
    <col min="7" max="7" width="28.140625" bestFit="1" customWidth="1"/>
    <col min="9" max="9" width="15.85546875" customWidth="1"/>
    <col min="10" max="10" width="18.85546875" customWidth="1"/>
    <col min="11" max="11" width="18.140625" customWidth="1"/>
    <col min="12" max="12" width="21.5703125" customWidth="1"/>
    <col min="13" max="13" width="20.7109375" customWidth="1"/>
    <col min="14" max="14" width="23.7109375" customWidth="1"/>
    <col min="15" max="15" width="20.140625" customWidth="1"/>
    <col min="16" max="16" width="21.140625" customWidth="1"/>
    <col min="17" max="17" width="15.28515625" customWidth="1"/>
    <col min="18" max="18" width="19.5703125" customWidth="1"/>
    <col min="19" max="19" width="17.85546875" customWidth="1"/>
  </cols>
  <sheetData>
    <row r="1" spans="1:20" ht="15.75" thickBot="1" x14ac:dyDescent="0.3">
      <c r="A1" s="69" t="s">
        <v>92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0" ht="20.25" thickBot="1" x14ac:dyDescent="0.3">
      <c r="A2" s="45"/>
      <c r="B2" s="46"/>
      <c r="C2" s="46"/>
      <c r="D2" s="47"/>
      <c r="E2" s="39"/>
      <c r="F2" s="39"/>
      <c r="G2" s="39"/>
      <c r="H2" s="39"/>
      <c r="I2" s="48" t="s">
        <v>79</v>
      </c>
      <c r="J2" s="49"/>
      <c r="K2" s="49"/>
      <c r="L2" s="49"/>
      <c r="M2" s="49"/>
      <c r="N2" s="49"/>
      <c r="O2" s="49"/>
      <c r="P2" s="49"/>
      <c r="Q2" s="49"/>
      <c r="R2" s="49"/>
      <c r="S2" s="50"/>
      <c r="T2" s="39"/>
    </row>
    <row r="3" spans="1:20" ht="42.75" customHeight="1" thickBot="1" x14ac:dyDescent="0.3">
      <c r="A3" s="51" t="s">
        <v>80</v>
      </c>
      <c r="B3" s="1"/>
      <c r="C3" s="1"/>
      <c r="D3" s="1"/>
      <c r="E3" s="1"/>
      <c r="F3" s="1"/>
      <c r="G3" s="1"/>
      <c r="H3" s="1"/>
      <c r="I3" s="2" t="s">
        <v>0</v>
      </c>
      <c r="J3" s="2" t="s">
        <v>1</v>
      </c>
      <c r="K3" s="2" t="s">
        <v>2</v>
      </c>
      <c r="L3" s="2" t="s">
        <v>3</v>
      </c>
      <c r="M3" s="3" t="s">
        <v>4</v>
      </c>
      <c r="N3" s="2" t="s">
        <v>5</v>
      </c>
      <c r="O3" s="52" t="s">
        <v>81</v>
      </c>
      <c r="P3" s="52"/>
      <c r="Q3" s="52"/>
      <c r="R3" s="52"/>
      <c r="S3" s="65"/>
      <c r="T3" s="1"/>
    </row>
    <row r="4" spans="1:20" ht="15.75" thickBot="1" x14ac:dyDescent="0.3">
      <c r="A4" s="53" t="s">
        <v>6</v>
      </c>
      <c r="B4" s="54"/>
      <c r="C4" s="54"/>
      <c r="D4" s="54"/>
      <c r="E4" s="54"/>
      <c r="F4" s="54"/>
      <c r="G4" s="54"/>
      <c r="H4" s="55"/>
      <c r="I4" s="4"/>
      <c r="J4" s="4"/>
      <c r="K4" s="4"/>
      <c r="L4" s="4"/>
      <c r="M4" s="4"/>
      <c r="N4" s="4"/>
      <c r="O4" s="56" t="s">
        <v>7</v>
      </c>
      <c r="P4" s="57" t="s">
        <v>8</v>
      </c>
      <c r="Q4" s="57" t="s">
        <v>9</v>
      </c>
      <c r="R4" s="57" t="s">
        <v>10</v>
      </c>
      <c r="S4" s="66" t="s">
        <v>11</v>
      </c>
      <c r="T4" s="1"/>
    </row>
    <row r="5" spans="1:20" ht="90.75" thickBot="1" x14ac:dyDescent="0.3">
      <c r="A5" s="8" t="s">
        <v>12</v>
      </c>
      <c r="B5" s="40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9"/>
      <c r="J5" s="9"/>
      <c r="K5" s="9"/>
      <c r="L5" s="9"/>
      <c r="M5" s="9"/>
      <c r="N5" s="9"/>
      <c r="O5" s="58" t="s">
        <v>20</v>
      </c>
      <c r="P5" s="59" t="s">
        <v>21</v>
      </c>
      <c r="Q5" s="59" t="s">
        <v>22</v>
      </c>
      <c r="R5" s="59" t="s">
        <v>23</v>
      </c>
      <c r="S5" s="67" t="s">
        <v>24</v>
      </c>
      <c r="T5" s="1"/>
    </row>
    <row r="6" spans="1:20" x14ac:dyDescent="0.25">
      <c r="A6" s="13" t="s">
        <v>77</v>
      </c>
      <c r="B6" s="27" t="s">
        <v>78</v>
      </c>
      <c r="C6" s="12" t="s">
        <v>72</v>
      </c>
      <c r="D6" s="12" t="s">
        <v>51</v>
      </c>
      <c r="E6" s="12" t="s">
        <v>66</v>
      </c>
      <c r="F6" s="12" t="s">
        <v>67</v>
      </c>
      <c r="G6" s="12" t="s">
        <v>68</v>
      </c>
      <c r="H6" s="14">
        <v>45</v>
      </c>
      <c r="I6" s="15">
        <v>43374</v>
      </c>
      <c r="J6" s="15">
        <v>43465</v>
      </c>
      <c r="K6" s="12">
        <v>1</v>
      </c>
      <c r="L6" s="30">
        <v>40000000</v>
      </c>
      <c r="M6" s="18">
        <v>1.0408862000000001</v>
      </c>
      <c r="N6" s="60">
        <v>38428793</v>
      </c>
      <c r="O6" s="61">
        <v>38428793</v>
      </c>
      <c r="P6" s="12">
        <v>0</v>
      </c>
      <c r="Q6" s="12">
        <v>0</v>
      </c>
      <c r="R6" s="12">
        <v>0</v>
      </c>
      <c r="S6" s="68">
        <v>0</v>
      </c>
      <c r="T6" s="39"/>
    </row>
    <row r="7" spans="1:20" x14ac:dyDescent="0.25">
      <c r="A7" s="13" t="s">
        <v>71</v>
      </c>
      <c r="B7" s="13" t="s">
        <v>82</v>
      </c>
      <c r="C7" s="12" t="s">
        <v>72</v>
      </c>
      <c r="D7" s="12" t="s">
        <v>51</v>
      </c>
      <c r="E7" s="12" t="s">
        <v>73</v>
      </c>
      <c r="F7" s="12" t="s">
        <v>74</v>
      </c>
      <c r="G7" s="12" t="s">
        <v>75</v>
      </c>
      <c r="H7" s="14">
        <v>40</v>
      </c>
      <c r="I7" s="15">
        <v>43617</v>
      </c>
      <c r="J7" s="15">
        <v>43830</v>
      </c>
      <c r="K7" s="12">
        <v>2</v>
      </c>
      <c r="L7" s="30">
        <v>190000000</v>
      </c>
      <c r="M7" s="18">
        <v>1.0408862000000001</v>
      </c>
      <c r="N7" s="60">
        <v>182536765</v>
      </c>
      <c r="O7" s="23">
        <v>0</v>
      </c>
      <c r="P7" s="62">
        <v>182536765</v>
      </c>
      <c r="Q7" s="12">
        <v>0</v>
      </c>
      <c r="R7" s="12">
        <v>0</v>
      </c>
      <c r="S7" s="68">
        <v>0</v>
      </c>
      <c r="T7" s="39"/>
    </row>
    <row r="8" spans="1:20" x14ac:dyDescent="0.25">
      <c r="A8" s="13" t="s">
        <v>83</v>
      </c>
      <c r="B8" s="13" t="s">
        <v>84</v>
      </c>
      <c r="C8" s="12" t="s">
        <v>65</v>
      </c>
      <c r="D8" s="12" t="s">
        <v>40</v>
      </c>
      <c r="E8" s="12" t="s">
        <v>66</v>
      </c>
      <c r="F8" s="12" t="s">
        <v>67</v>
      </c>
      <c r="G8" s="12" t="s">
        <v>68</v>
      </c>
      <c r="H8" s="14">
        <v>45</v>
      </c>
      <c r="I8" s="15">
        <v>43252</v>
      </c>
      <c r="J8" s="15">
        <v>43342</v>
      </c>
      <c r="K8" s="12">
        <v>1</v>
      </c>
      <c r="L8" s="30">
        <v>15000000</v>
      </c>
      <c r="M8" s="18">
        <v>1.0408862000000001</v>
      </c>
      <c r="N8" s="60">
        <v>14410797</v>
      </c>
      <c r="O8" s="61">
        <v>14410797</v>
      </c>
      <c r="P8" s="12">
        <v>0</v>
      </c>
      <c r="Q8" s="12">
        <v>0</v>
      </c>
      <c r="R8" s="12">
        <v>0</v>
      </c>
      <c r="S8" s="68">
        <v>0</v>
      </c>
      <c r="T8" s="39"/>
    </row>
    <row r="9" spans="1:20" x14ac:dyDescent="0.25">
      <c r="A9" s="13" t="s">
        <v>83</v>
      </c>
      <c r="B9" s="13" t="s">
        <v>85</v>
      </c>
      <c r="C9" s="12" t="s">
        <v>65</v>
      </c>
      <c r="D9" s="12" t="s">
        <v>40</v>
      </c>
      <c r="E9" s="12" t="s">
        <v>66</v>
      </c>
      <c r="F9" s="12" t="s">
        <v>67</v>
      </c>
      <c r="G9" s="12" t="s">
        <v>86</v>
      </c>
      <c r="H9" s="14">
        <v>25</v>
      </c>
      <c r="I9" s="15">
        <v>44197</v>
      </c>
      <c r="J9" s="15">
        <v>44348</v>
      </c>
      <c r="K9" s="12">
        <v>4</v>
      </c>
      <c r="L9" s="30">
        <v>150000000</v>
      </c>
      <c r="M9" s="18">
        <v>1.0408862000000001</v>
      </c>
      <c r="N9" s="60">
        <v>144107973</v>
      </c>
      <c r="O9" s="23">
        <v>0</v>
      </c>
      <c r="P9" s="12">
        <v>0</v>
      </c>
      <c r="Q9" s="12">
        <v>0</v>
      </c>
      <c r="R9" s="24">
        <v>144107973</v>
      </c>
      <c r="S9" s="68">
        <v>0</v>
      </c>
      <c r="T9" s="39"/>
    </row>
    <row r="10" spans="1:20" x14ac:dyDescent="0.25">
      <c r="A10" s="13" t="s">
        <v>71</v>
      </c>
      <c r="B10" s="13" t="s">
        <v>87</v>
      </c>
      <c r="C10" s="12" t="s">
        <v>65</v>
      </c>
      <c r="D10" s="12" t="s">
        <v>28</v>
      </c>
      <c r="E10" s="12" t="s">
        <v>73</v>
      </c>
      <c r="F10" s="12" t="s">
        <v>74</v>
      </c>
      <c r="G10" s="12" t="s">
        <v>88</v>
      </c>
      <c r="H10" s="14">
        <v>0</v>
      </c>
      <c r="I10" s="15">
        <v>43101</v>
      </c>
      <c r="J10" s="15">
        <v>43404</v>
      </c>
      <c r="K10" s="12">
        <v>1</v>
      </c>
      <c r="L10" s="30">
        <v>50000000</v>
      </c>
      <c r="M10" s="18">
        <v>1.0408862000000001</v>
      </c>
      <c r="N10" s="60">
        <v>48035991</v>
      </c>
      <c r="O10" s="63">
        <v>48035991</v>
      </c>
      <c r="P10" s="12">
        <v>0</v>
      </c>
      <c r="Q10" s="12">
        <v>0</v>
      </c>
      <c r="R10" s="12">
        <v>0</v>
      </c>
      <c r="S10" s="68">
        <v>0</v>
      </c>
      <c r="T10" s="39"/>
    </row>
    <row r="11" spans="1:20" x14ac:dyDescent="0.25">
      <c r="A11" s="12" t="s">
        <v>89</v>
      </c>
      <c r="B11" s="13" t="s">
        <v>90</v>
      </c>
      <c r="C11" s="12" t="s">
        <v>76</v>
      </c>
      <c r="D11" s="12" t="s">
        <v>51</v>
      </c>
      <c r="E11" s="12" t="s">
        <v>73</v>
      </c>
      <c r="F11" s="12" t="s">
        <v>69</v>
      </c>
      <c r="G11" s="12" t="s">
        <v>70</v>
      </c>
      <c r="H11" s="14">
        <v>40</v>
      </c>
      <c r="I11" s="41">
        <v>45839</v>
      </c>
      <c r="J11" s="41">
        <v>46934</v>
      </c>
      <c r="K11" s="64" t="s">
        <v>91</v>
      </c>
      <c r="L11" s="60">
        <v>4790961644.6879606</v>
      </c>
      <c r="M11" s="18">
        <v>1.0408862000000001</v>
      </c>
      <c r="N11" s="60">
        <v>4602771796.5365515</v>
      </c>
      <c r="O11" s="23">
        <v>0</v>
      </c>
      <c r="P11" s="12">
        <v>0</v>
      </c>
      <c r="Q11" s="12">
        <v>0</v>
      </c>
      <c r="R11" s="12">
        <v>0</v>
      </c>
      <c r="S11" s="68">
        <v>0</v>
      </c>
      <c r="T11" s="39"/>
    </row>
    <row r="12" spans="1:20" x14ac:dyDescent="0.25">
      <c r="A12" s="13" t="s">
        <v>71</v>
      </c>
      <c r="B12" s="13" t="s">
        <v>90</v>
      </c>
      <c r="C12" s="12" t="s">
        <v>76</v>
      </c>
      <c r="D12" s="12" t="s">
        <v>51</v>
      </c>
      <c r="E12" s="12" t="s">
        <v>73</v>
      </c>
      <c r="F12" s="12" t="s">
        <v>69</v>
      </c>
      <c r="G12" s="12" t="s">
        <v>70</v>
      </c>
      <c r="H12" s="14">
        <v>40</v>
      </c>
      <c r="I12" s="64"/>
      <c r="J12" s="64"/>
      <c r="K12" s="64">
        <v>0</v>
      </c>
      <c r="L12" s="30"/>
      <c r="M12" s="18">
        <v>1.0408862000000001</v>
      </c>
      <c r="N12" s="60">
        <v>0</v>
      </c>
      <c r="O12" s="23">
        <v>0</v>
      </c>
      <c r="P12" s="12">
        <v>0</v>
      </c>
      <c r="Q12" s="12">
        <v>0</v>
      </c>
      <c r="R12" s="12">
        <v>0</v>
      </c>
      <c r="S12" s="68">
        <v>0</v>
      </c>
      <c r="T12" s="1"/>
    </row>
    <row r="13" spans="1:20" x14ac:dyDescent="0.25">
      <c r="A13" s="42" t="s">
        <v>64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4">
        <f>SUM(L6:L12)</f>
        <v>5235961644.6879606</v>
      </c>
      <c r="M13" s="43"/>
      <c r="N13" s="44">
        <f>SUM(N6:N12)</f>
        <v>5030292115.5365515</v>
      </c>
      <c r="O13" s="44">
        <f>SUM(O6:O12)</f>
        <v>100875581</v>
      </c>
      <c r="P13" s="44">
        <f>SUM(P6:P12)</f>
        <v>182536765</v>
      </c>
      <c r="Q13" s="44">
        <f>SUM(Q6:Q12)</f>
        <v>0</v>
      </c>
      <c r="R13" s="44">
        <f>SUM(R6:R12)</f>
        <v>144107973</v>
      </c>
      <c r="S13" s="44">
        <f>SUM(S6:S12)</f>
        <v>0</v>
      </c>
      <c r="T13" s="1"/>
    </row>
  </sheetData>
  <mergeCells count="11">
    <mergeCell ref="A4:H4"/>
    <mergeCell ref="A1:S1"/>
    <mergeCell ref="A2:D2"/>
    <mergeCell ref="I2:S2"/>
    <mergeCell ref="I3:I5"/>
    <mergeCell ref="J3:J5"/>
    <mergeCell ref="K3:K5"/>
    <mergeCell ref="L3:L5"/>
    <mergeCell ref="M3:M5"/>
    <mergeCell ref="N3:N5"/>
    <mergeCell ref="O3:S3"/>
  </mergeCells>
  <dataValidations count="6">
    <dataValidation type="list" allowBlank="1" showInputMessage="1" showErrorMessage="1" sqref="G6:G8 G11:G12 F6:F12" xr:uid="{9C9DCFC4-D202-40C2-824B-BF2487DCF7B7}">
      <formula1>INDIRECT(E6)</formula1>
    </dataValidation>
    <dataValidation type="list" allowBlank="1" showInputMessage="1" showErrorMessage="1" sqref="D6:D12" xr:uid="{50D9724C-5F06-4B3B-AE66-03436D481859}">
      <formula1>dimension</formula1>
    </dataValidation>
    <dataValidation type="list" allowBlank="1" showInputMessage="1" showErrorMessage="1" sqref="C6:C12" xr:uid="{BD16DDE1-27F3-4FB9-856A-DBAB111A0883}">
      <formula1>aplicaa</formula1>
    </dataValidation>
    <dataValidation type="list" allowBlank="1" showInputMessage="1" showErrorMessage="1" sqref="E6:E12" xr:uid="{61372431-02CF-4C6D-8BBA-977207AF1EE0}">
      <formula1>subsistema.</formula1>
    </dataValidation>
    <dataValidation type="list" allowBlank="1" showInputMessage="1" showErrorMessage="1" sqref="G9" xr:uid="{0ACC152A-A6ED-4F26-A904-88D6FBF3ABDC}">
      <formula1>elev.bom</formula1>
    </dataValidation>
    <dataValidation type="list" allowBlank="1" showInputMessage="1" showErrorMessage="1" sqref="G10" xr:uid="{BE326209-7511-4B4E-B2F2-74416F006D63}">
      <formula1>tratam.to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ACUEDUCTO</vt:lpstr>
      <vt:lpstr>ALCANTARILLADO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Jazmín Morales parra</dc:creator>
  <cp:lastModifiedBy>Jenny Jazmín Morales parra</cp:lastModifiedBy>
  <cp:lastPrinted>2022-11-18T17:41:06Z</cp:lastPrinted>
  <dcterms:created xsi:type="dcterms:W3CDTF">2022-11-18T17:35:32Z</dcterms:created>
  <dcterms:modified xsi:type="dcterms:W3CDTF">2022-11-18T17:49:46Z</dcterms:modified>
</cp:coreProperties>
</file>